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CSCC\Classes &amp; SIGs\Internet Investing SIG\"/>
    </mc:Choice>
  </mc:AlternateContent>
  <xr:revisionPtr revIDLastSave="0" documentId="13_ncr:1_{76FDE5C4-38AF-4C02-B55D-EE850CB96F17}" xr6:coauthVersionLast="40" xr6:coauthVersionMax="40" xr10:uidLastSave="{00000000-0000-0000-0000-000000000000}"/>
  <bookViews>
    <workbookView xWindow="1950" yWindow="405" windowWidth="26370" windowHeight="16335" xr2:uid="{C4D1B23F-5864-4F3A-8072-F5E778AD7F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" i="1" l="1"/>
  <c r="D29" i="1"/>
  <c r="D31" i="1" l="1"/>
  <c r="D32" i="1" s="1"/>
  <c r="D15" i="1"/>
  <c r="D10" i="1"/>
  <c r="D26" i="1" l="1"/>
  <c r="D22" i="1"/>
  <c r="D21" i="1"/>
  <c r="D20" i="1"/>
  <c r="D19" i="1"/>
  <c r="D7" i="1"/>
  <c r="D12" i="1"/>
  <c r="D5" i="1"/>
  <c r="D23" i="1" l="1"/>
  <c r="D8" i="1"/>
  <c r="D11" i="1" s="1"/>
  <c r="D14" i="1" s="1"/>
  <c r="D16" i="1" s="1"/>
  <c r="D24" i="1" l="1"/>
  <c r="D35" i="1" l="1"/>
  <c r="D37" i="1" s="1"/>
</calcChain>
</file>

<file path=xl/sharedStrings.xml><?xml version="1.0" encoding="utf-8"?>
<sst xmlns="http://schemas.openxmlformats.org/spreadsheetml/2006/main" count="37" uniqueCount="37">
  <si>
    <t>Income</t>
  </si>
  <si>
    <t>John</t>
  </si>
  <si>
    <t>Mary</t>
  </si>
  <si>
    <t>Total</t>
  </si>
  <si>
    <t>Wages</t>
  </si>
  <si>
    <t>Interest</t>
  </si>
  <si>
    <t>Health Ins. (Part B)</t>
  </si>
  <si>
    <t>Humana</t>
  </si>
  <si>
    <t>Health Care</t>
  </si>
  <si>
    <t>Property Tax</t>
  </si>
  <si>
    <t>LT care</t>
  </si>
  <si>
    <t>Charitable Contribs</t>
  </si>
  <si>
    <t>NV Sales Tax</t>
  </si>
  <si>
    <t>Std Deduction</t>
  </si>
  <si>
    <t>Taxable  Income</t>
  </si>
  <si>
    <t>Over 65 Deduction</t>
  </si>
  <si>
    <t>Tax Withheld</t>
  </si>
  <si>
    <t>Tax Refund …</t>
  </si>
  <si>
    <t>John and Mary Smith - Married Filing Jointly</t>
  </si>
  <si>
    <t>Total Ordinary Income</t>
  </si>
  <si>
    <t>Modified AGI …</t>
  </si>
  <si>
    <t>Gross Social Security</t>
  </si>
  <si>
    <t>Taxable Social Security</t>
  </si>
  <si>
    <t>Total Tax Due …</t>
  </si>
  <si>
    <t>Car Licenses</t>
  </si>
  <si>
    <t>Total Health Care …</t>
  </si>
  <si>
    <t>Deductable Health Care</t>
  </si>
  <si>
    <t>Total Itemized Deductions</t>
  </si>
  <si>
    <t>Itemized Deductions</t>
  </si>
  <si>
    <t>2019 Tax Estimate by Tom Burt</t>
  </si>
  <si>
    <t>LT Cap gains (0 tax)</t>
  </si>
  <si>
    <t>Dividends (0 tax)</t>
  </si>
  <si>
    <t>RMDs (before QCD)</t>
  </si>
  <si>
    <t>Gross Income …</t>
  </si>
  <si>
    <t>QCDs</t>
  </si>
  <si>
    <t>Total Std Deduction</t>
  </si>
  <si>
    <t>Household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</si>
</sst>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1" applyNumberFormat="1" applyFont="1"/>
    <xf numFmtId="164" fontId="2" fillId="0" borderId="0" xfId="1" applyNumberFormat="1" applyFont="1"/>
    <xf numFmtId="37" fontId="2" fillId="0" borderId="0" xfId="1" applyNumberFormat="1" applyFont="1"/>
    <xf numFmtId="0" fontId="0" fillId="2" borderId="0" xfId="0" applyFill="1"/>
    <xf numFmtId="164" fontId="0" fillId="0" borderId="0" xfId="0" applyNumberFormat="1"/>
    <xf numFmtId="164" fontId="2" fillId="2" borderId="0" xfId="1" applyNumberFormat="1" applyFont="1" applyFill="1"/>
    <xf numFmtId="0" fontId="2" fillId="2" borderId="0" xfId="0" applyFont="1" applyFill="1"/>
    <xf numFmtId="0" fontId="0" fillId="0" borderId="0" xfId="0" applyFill="1"/>
    <xf numFmtId="164" fontId="0" fillId="0" borderId="0" xfId="1" applyNumberFormat="1" applyFont="1" applyFill="1"/>
    <xf numFmtId="165" fontId="2" fillId="0" borderId="0" xfId="2" applyNumberFormat="1" applyFont="1"/>
    <xf numFmtId="0" fontId="2" fillId="0" borderId="0" xfId="0" applyFont="1" applyFill="1"/>
    <xf numFmtId="164" fontId="2" fillId="0" borderId="0" xfId="1" applyNumberFormat="1" applyFont="1" applyFill="1"/>
    <xf numFmtId="164" fontId="1" fillId="0" borderId="0" xfId="1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B532B-BED9-445A-B522-E3C1F3D0BB8E}">
  <dimension ref="A1:G37"/>
  <sheetViews>
    <sheetView tabSelected="1" zoomScale="87" zoomScaleNormal="87" workbookViewId="0">
      <selection activeCell="A33" sqref="A33"/>
    </sheetView>
  </sheetViews>
  <sheetFormatPr defaultRowHeight="15" x14ac:dyDescent="0.25"/>
  <cols>
    <col min="1" max="1" width="25.5703125" customWidth="1"/>
    <col min="2" max="2" width="8.42578125" customWidth="1"/>
    <col min="3" max="3" width="8" customWidth="1"/>
    <col min="4" max="4" width="8.5703125" bestFit="1" customWidth="1"/>
  </cols>
  <sheetData>
    <row r="1" spans="1:7" ht="18.75" x14ac:dyDescent="0.3">
      <c r="A1" s="2" t="s">
        <v>18</v>
      </c>
    </row>
    <row r="2" spans="1:7" ht="18.75" x14ac:dyDescent="0.3">
      <c r="A2" s="2" t="s">
        <v>29</v>
      </c>
    </row>
    <row r="3" spans="1:7" x14ac:dyDescent="0.25">
      <c r="B3" s="1" t="s">
        <v>1</v>
      </c>
      <c r="C3" s="1" t="s">
        <v>2</v>
      </c>
      <c r="D3" s="1" t="s">
        <v>3</v>
      </c>
    </row>
    <row r="4" spans="1:7" x14ac:dyDescent="0.25">
      <c r="A4" s="1" t="s">
        <v>0</v>
      </c>
    </row>
    <row r="5" spans="1:7" x14ac:dyDescent="0.25">
      <c r="A5" t="s">
        <v>4</v>
      </c>
      <c r="B5">
        <v>5465</v>
      </c>
      <c r="C5">
        <v>2975</v>
      </c>
      <c r="D5" s="3">
        <f>B5+C5</f>
        <v>8440</v>
      </c>
    </row>
    <row r="6" spans="1:7" x14ac:dyDescent="0.25">
      <c r="A6" t="s">
        <v>5</v>
      </c>
      <c r="D6" s="3">
        <v>241</v>
      </c>
    </row>
    <row r="7" spans="1:7" x14ac:dyDescent="0.25">
      <c r="A7" t="s">
        <v>32</v>
      </c>
      <c r="B7">
        <v>6947</v>
      </c>
      <c r="C7">
        <v>5177</v>
      </c>
      <c r="D7" s="3">
        <f>B7+C7</f>
        <v>12124</v>
      </c>
    </row>
    <row r="8" spans="1:7" x14ac:dyDescent="0.25">
      <c r="A8" s="1" t="s">
        <v>19</v>
      </c>
      <c r="D8" s="4">
        <f>SUM(D5:D7)</f>
        <v>20805</v>
      </c>
    </row>
    <row r="9" spans="1:7" x14ac:dyDescent="0.25">
      <c r="A9" s="10" t="s">
        <v>31</v>
      </c>
      <c r="B9" s="10"/>
      <c r="C9" s="10"/>
      <c r="D9" s="11">
        <v>6728</v>
      </c>
    </row>
    <row r="10" spans="1:7" x14ac:dyDescent="0.25">
      <c r="A10" s="10" t="s">
        <v>30</v>
      </c>
      <c r="B10" s="10"/>
      <c r="C10" s="10"/>
      <c r="D10" s="11">
        <f>500*(73.3-52.45)-6.95-6.95</f>
        <v>10411.099999999995</v>
      </c>
    </row>
    <row r="11" spans="1:7" x14ac:dyDescent="0.25">
      <c r="A11" s="1" t="s">
        <v>33</v>
      </c>
      <c r="D11" s="4">
        <f>D8+D9+D10</f>
        <v>37944.099999999991</v>
      </c>
      <c r="G11" s="7"/>
    </row>
    <row r="12" spans="1:7" x14ac:dyDescent="0.25">
      <c r="A12" s="10" t="s">
        <v>21</v>
      </c>
      <c r="B12" s="10">
        <v>19648</v>
      </c>
      <c r="C12" s="10">
        <v>18088</v>
      </c>
      <c r="D12" s="11">
        <f>B12+C12</f>
        <v>37736</v>
      </c>
      <c r="G12" s="7"/>
    </row>
    <row r="13" spans="1:7" x14ac:dyDescent="0.25">
      <c r="A13" s="9" t="s">
        <v>22</v>
      </c>
      <c r="B13" s="6"/>
      <c r="C13" s="6"/>
      <c r="D13" s="8">
        <v>8034</v>
      </c>
      <c r="G13" s="7"/>
    </row>
    <row r="14" spans="1:7" x14ac:dyDescent="0.25">
      <c r="A14" s="13" t="s">
        <v>36</v>
      </c>
      <c r="B14" s="10"/>
      <c r="C14" s="10"/>
      <c r="D14" s="14">
        <f>D11+D12</f>
        <v>75680.099999999991</v>
      </c>
      <c r="G14" s="7"/>
    </row>
    <row r="15" spans="1:7" x14ac:dyDescent="0.25">
      <c r="A15" s="1" t="s">
        <v>34</v>
      </c>
      <c r="B15">
        <v>3000</v>
      </c>
      <c r="C15">
        <v>1000</v>
      </c>
      <c r="D15" s="3">
        <f>B15+C15</f>
        <v>4000</v>
      </c>
      <c r="G15" s="7"/>
    </row>
    <row r="16" spans="1:7" x14ac:dyDescent="0.25">
      <c r="A16" s="1" t="s">
        <v>20</v>
      </c>
      <c r="D16" s="4">
        <f>D14-D15</f>
        <v>71680.099999999991</v>
      </c>
      <c r="G16" s="7"/>
    </row>
    <row r="17" spans="1:4" x14ac:dyDescent="0.25">
      <c r="A17" s="1"/>
      <c r="D17" s="4"/>
    </row>
    <row r="18" spans="1:4" x14ac:dyDescent="0.25">
      <c r="A18" s="1" t="s">
        <v>28</v>
      </c>
      <c r="D18" s="3"/>
    </row>
    <row r="19" spans="1:4" x14ac:dyDescent="0.25">
      <c r="A19" t="s">
        <v>6</v>
      </c>
      <c r="B19">
        <v>1608</v>
      </c>
      <c r="C19">
        <v>1608</v>
      </c>
      <c r="D19" s="3">
        <f>B19+C19</f>
        <v>3216</v>
      </c>
    </row>
    <row r="20" spans="1:4" x14ac:dyDescent="0.25">
      <c r="A20" t="s">
        <v>7</v>
      </c>
      <c r="B20">
        <v>480</v>
      </c>
      <c r="D20" s="3">
        <f>B20+C20</f>
        <v>480</v>
      </c>
    </row>
    <row r="21" spans="1:4" x14ac:dyDescent="0.25">
      <c r="A21" t="s">
        <v>8</v>
      </c>
      <c r="B21">
        <v>4235</v>
      </c>
      <c r="C21">
        <v>2565</v>
      </c>
      <c r="D21" s="3">
        <f>B21+C21</f>
        <v>6800</v>
      </c>
    </row>
    <row r="22" spans="1:4" x14ac:dyDescent="0.25">
      <c r="A22" t="s">
        <v>10</v>
      </c>
      <c r="B22">
        <v>2425</v>
      </c>
      <c r="C22">
        <v>2425</v>
      </c>
      <c r="D22" s="3">
        <f>B22+C22</f>
        <v>4850</v>
      </c>
    </row>
    <row r="23" spans="1:4" x14ac:dyDescent="0.25">
      <c r="A23" t="s">
        <v>25</v>
      </c>
      <c r="D23" s="15">
        <f>SUM(D19:D22)</f>
        <v>15346</v>
      </c>
    </row>
    <row r="24" spans="1:4" x14ac:dyDescent="0.25">
      <c r="A24" s="1" t="s">
        <v>26</v>
      </c>
      <c r="B24" s="1"/>
      <c r="C24" s="1"/>
      <c r="D24" s="4">
        <f>D23-0.1*D16</f>
        <v>8177.9900000000007</v>
      </c>
    </row>
    <row r="25" spans="1:4" x14ac:dyDescent="0.25">
      <c r="A25" t="s">
        <v>9</v>
      </c>
      <c r="D25" s="3">
        <v>3275</v>
      </c>
    </row>
    <row r="26" spans="1:4" x14ac:dyDescent="0.25">
      <c r="A26" t="s">
        <v>24</v>
      </c>
      <c r="B26">
        <v>320</v>
      </c>
      <c r="C26">
        <v>267</v>
      </c>
      <c r="D26" s="3">
        <f>B26+C26</f>
        <v>587</v>
      </c>
    </row>
    <row r="27" spans="1:4" x14ac:dyDescent="0.25">
      <c r="A27" t="s">
        <v>11</v>
      </c>
      <c r="D27" s="3">
        <v>250</v>
      </c>
    </row>
    <row r="28" spans="1:4" x14ac:dyDescent="0.25">
      <c r="A28" t="s">
        <v>12</v>
      </c>
      <c r="D28" s="3">
        <v>605</v>
      </c>
    </row>
    <row r="29" spans="1:4" x14ac:dyDescent="0.25">
      <c r="A29" s="1" t="s">
        <v>27</v>
      </c>
      <c r="D29" s="4">
        <f>D24+SUM(D25:D28)</f>
        <v>12894.990000000002</v>
      </c>
    </row>
    <row r="30" spans="1:4" x14ac:dyDescent="0.25">
      <c r="A30" s="9" t="s">
        <v>13</v>
      </c>
      <c r="B30" s="6"/>
      <c r="C30" s="6"/>
      <c r="D30" s="8">
        <v>24400</v>
      </c>
    </row>
    <row r="31" spans="1:4" x14ac:dyDescent="0.25">
      <c r="A31" s="1" t="s">
        <v>15</v>
      </c>
      <c r="D31" s="4">
        <f>2*1300</f>
        <v>2600</v>
      </c>
    </row>
    <row r="32" spans="1:4" x14ac:dyDescent="0.25">
      <c r="A32" s="1" t="s">
        <v>35</v>
      </c>
      <c r="D32" s="4">
        <f>D30+D31</f>
        <v>27000</v>
      </c>
    </row>
    <row r="33" spans="1:4" x14ac:dyDescent="0.25">
      <c r="A33" s="1" t="s">
        <v>14</v>
      </c>
      <c r="D33" s="5">
        <f>MAX(D16-D9-D10-D12+D13-D32,0)</f>
        <v>0</v>
      </c>
    </row>
    <row r="35" spans="1:4" x14ac:dyDescent="0.25">
      <c r="A35" s="1" t="s">
        <v>23</v>
      </c>
      <c r="D35" s="12">
        <f>D33*0.1</f>
        <v>0</v>
      </c>
    </row>
    <row r="36" spans="1:4" x14ac:dyDescent="0.25">
      <c r="A36" s="1" t="s">
        <v>16</v>
      </c>
      <c r="D36" s="12">
        <v>844</v>
      </c>
    </row>
    <row r="37" spans="1:4" x14ac:dyDescent="0.25">
      <c r="A37" s="1" t="s">
        <v>17</v>
      </c>
      <c r="D37" s="12">
        <f>D36-D35</f>
        <v>844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</cp:lastModifiedBy>
  <dcterms:created xsi:type="dcterms:W3CDTF">2018-01-31T05:11:42Z</dcterms:created>
  <dcterms:modified xsi:type="dcterms:W3CDTF">2019-02-07T00:04:26Z</dcterms:modified>
</cp:coreProperties>
</file>